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9240" activeTab="0"/>
  </bookViews>
  <sheets>
    <sheet name="Statewide PP" sheetId="1" r:id="rId1"/>
    <sheet name="North1" sheetId="2" r:id="rId2"/>
    <sheet name="North2" sheetId="3" r:id="rId3"/>
    <sheet name="Central" sheetId="4" r:id="rId4"/>
    <sheet name="South" sheetId="5" r:id="rId5"/>
  </sheets>
  <definedNames/>
  <calcPr fullCalcOnLoad="1"/>
</workbook>
</file>

<file path=xl/sharedStrings.xml><?xml version="1.0" encoding="utf-8"?>
<sst xmlns="http://schemas.openxmlformats.org/spreadsheetml/2006/main" count="259" uniqueCount="156">
  <si>
    <t>STATEWIDE POWER POINTS</t>
  </si>
  <si>
    <t>Top 20% = 20 pts</t>
  </si>
  <si>
    <t>Next 30% = 14 pts</t>
  </si>
  <si>
    <t>Next 30% = 8 pts.</t>
  </si>
  <si>
    <t>Bottom 20% = 2 pts.</t>
  </si>
  <si>
    <t>TEAM</t>
  </si>
  <si>
    <t>WINS</t>
  </si>
  <si>
    <t>LOSS</t>
  </si>
  <si>
    <t>PCT.</t>
  </si>
  <si>
    <t>NORTH 1</t>
  </si>
  <si>
    <t>KEY WINS</t>
  </si>
  <si>
    <t>KEY LOSSES</t>
  </si>
  <si>
    <t>RPI</t>
  </si>
  <si>
    <t>20 pt. W</t>
  </si>
  <si>
    <t>14 pt. W</t>
  </si>
  <si>
    <t>8 pt. W</t>
  </si>
  <si>
    <t>2 pt. W</t>
  </si>
  <si>
    <t>SOUTH</t>
  </si>
  <si>
    <t>CENTRAL</t>
  </si>
  <si>
    <t>NORTH 2</t>
  </si>
  <si>
    <t>Fair Lawn</t>
  </si>
  <si>
    <t>Bergen Catholic</t>
  </si>
  <si>
    <t>Belleville</t>
  </si>
  <si>
    <t>Wayne Valley</t>
  </si>
  <si>
    <t>Passaic</t>
  </si>
  <si>
    <t>Don Bosco Prep</t>
  </si>
  <si>
    <t>Vernon</t>
  </si>
  <si>
    <t>Garfield</t>
  </si>
  <si>
    <t>Wayne Hills</t>
  </si>
  <si>
    <t>West Essex</t>
  </si>
  <si>
    <t>Bloomfield</t>
  </si>
  <si>
    <t>Montclair</t>
  </si>
  <si>
    <t>Wallington</t>
  </si>
  <si>
    <t>Pope John</t>
  </si>
  <si>
    <t>Bayonne</t>
  </si>
  <si>
    <t>Livingston</t>
  </si>
  <si>
    <t>North 13th St. Tech</t>
  </si>
  <si>
    <t>Memorial</t>
  </si>
  <si>
    <t>St. Peter's</t>
  </si>
  <si>
    <t>Harrison</t>
  </si>
  <si>
    <t>Summit</t>
  </si>
  <si>
    <t>Bridgewater-Raritan</t>
  </si>
  <si>
    <t>Plainfield</t>
  </si>
  <si>
    <t>St. Joe's</t>
  </si>
  <si>
    <t>Cinnaminson</t>
  </si>
  <si>
    <t>CBA</t>
  </si>
  <si>
    <t>Colts Neck</t>
  </si>
  <si>
    <t>Old Bridge</t>
  </si>
  <si>
    <t>Howell</t>
  </si>
  <si>
    <t>East Brunswick</t>
  </si>
  <si>
    <t>WWP-N</t>
  </si>
  <si>
    <t>Wall</t>
  </si>
  <si>
    <t>North Brunswick</t>
  </si>
  <si>
    <t>Marlboro</t>
  </si>
  <si>
    <t>Hillsborough</t>
  </si>
  <si>
    <t>Woodbridge</t>
  </si>
  <si>
    <t>Hunterdon Central</t>
  </si>
  <si>
    <t>Southern</t>
  </si>
  <si>
    <t>Eastern</t>
  </si>
  <si>
    <t>Williamstown</t>
  </si>
  <si>
    <t>CHE</t>
  </si>
  <si>
    <t>Sterling</t>
  </si>
  <si>
    <t>Lacey</t>
  </si>
  <si>
    <t>Penn Tech</t>
  </si>
  <si>
    <t>Kingsway</t>
  </si>
  <si>
    <t>Central Regional</t>
  </si>
  <si>
    <t>Collingswood</t>
  </si>
  <si>
    <t>rounded up</t>
  </si>
  <si>
    <t>PT VAL.</t>
  </si>
  <si>
    <t>PT. VAL.</t>
  </si>
  <si>
    <t>Washington Twp.</t>
  </si>
  <si>
    <t>Msgr. Donovan</t>
  </si>
  <si>
    <t>Clearview</t>
  </si>
  <si>
    <t>Bayonne, Memorial, FL</t>
  </si>
  <si>
    <t>North 1</t>
  </si>
  <si>
    <t>North 2</t>
  </si>
  <si>
    <t>Central</t>
  </si>
  <si>
    <t>South</t>
  </si>
  <si>
    <t>Old Bridge, BC3, FL, Belleville</t>
  </si>
  <si>
    <t>Manchester Twp</t>
  </si>
  <si>
    <t>South Brunswick</t>
  </si>
  <si>
    <t>rounded down</t>
  </si>
  <si>
    <t>Dover</t>
  </si>
  <si>
    <t>Vernon x2, PJ</t>
  </si>
  <si>
    <t>Hillsborough3, EB, FL</t>
  </si>
  <si>
    <t>Team3 = Win or loss in 3 sets, x2= twice</t>
  </si>
  <si>
    <t>BR3, WWPN, OB, Vernon</t>
  </si>
  <si>
    <t>Current # Teams</t>
  </si>
  <si>
    <t>Lakeland</t>
  </si>
  <si>
    <t>Kearny</t>
  </si>
  <si>
    <t>JP Stevens</t>
  </si>
  <si>
    <t>Liv, Belle, Liv3, Bloom3, N13, FL, Belle3,</t>
  </si>
  <si>
    <t>WH3, DICKINSON3, Harrison, Garfield3, UC</t>
  </si>
  <si>
    <t>NONE</t>
  </si>
  <si>
    <t>Dover, Summit3</t>
  </si>
  <si>
    <t>WV3, FL x2, Passaic3, BC3, WH3, DBP3, WV</t>
  </si>
  <si>
    <t>BR, WWPN3, HC3, EB3, Vernon3</t>
  </si>
  <si>
    <t>FL, DBP3, Eastern, OB3</t>
  </si>
  <si>
    <t>Lakeland3, Harrison, Vernon x2, RIDGE, Dover3, Harrison3</t>
  </si>
  <si>
    <t xml:space="preserve">Vernon, Belleville, Summit3, Garfield3, </t>
  </si>
  <si>
    <t>Bloom3, Mont</t>
  </si>
  <si>
    <t>Bayonne3, St. Joe's, WWPN</t>
  </si>
  <si>
    <t>Vernon, Prep3, WWPN3, Hillsborough</t>
  </si>
  <si>
    <t>Bayonne, Hillsborough, Liv3, Southern, St. Joe's, OB, HC3, Bayonne, JP3, EB</t>
  </si>
  <si>
    <t>Pennsauken</t>
  </si>
  <si>
    <t>CHW</t>
  </si>
  <si>
    <t>FL x2, DBP3, Lakeland</t>
  </si>
  <si>
    <t>PJ3</t>
  </si>
  <si>
    <t>FL, OB3, St. Joe's, CBA3, Cinn, Belle, BR, WWPN3</t>
  </si>
  <si>
    <t>Prep, Belleville, Mem3, BR x2, Prep3</t>
  </si>
  <si>
    <t>Prep</t>
  </si>
  <si>
    <t>Summit, Wallington x2, Garfield3, PJ, Dover x2, PJ3</t>
  </si>
  <si>
    <t>Southern x2, FL, OB3</t>
  </si>
  <si>
    <t>St. Joe's, Southern x2, BC3, St. Joe's3</t>
  </si>
  <si>
    <t>Wallington, Wallington3, Harrison3, Kearny</t>
  </si>
  <si>
    <t>FL x2, Bloomfield3, WV3 x2, BC, Lakeland</t>
  </si>
  <si>
    <t>Southern3, Southern, St. Joe's</t>
  </si>
  <si>
    <t>Passaic x2, Bloom, WH, Lakeland3, JP, CBA3, DBP3</t>
  </si>
  <si>
    <t>Lakeland3, Kearny</t>
  </si>
  <si>
    <t>Bloom, Mont, Wessex x2, N13, Harrison, Garfield3, Hboro, Mont3, DBP</t>
  </si>
  <si>
    <t>Vernon, WV, PJ3, Dover, Garfield, WH</t>
  </si>
  <si>
    <t>N13 x2</t>
  </si>
  <si>
    <t>Mont3, Belle, Liv, Wessex x2</t>
  </si>
  <si>
    <t>Passaic3, Wallington3, WEssex, Lakeland3, Vernon3</t>
  </si>
  <si>
    <t>PT VAL</t>
  </si>
  <si>
    <t>Southern, Southern3, CBA, Cinn3, St. Joe's</t>
  </si>
  <si>
    <t>Bayonne, Howell, Marlboro x2, Colts Neck x2, Hboro3, Eastern, OB, JP3</t>
  </si>
  <si>
    <t>Dover x2, PJ x2, Summit x2, Harrison</t>
  </si>
  <si>
    <t>Moorestown</t>
  </si>
  <si>
    <t>Garfield, CBA, Cinn3, Belle, Bloom, BC, WV x2, WH x2, Hboro, St. Peter's, North Bruns., Lakeland x2, Liv, St. Joe's, Cinn, OB, HC, Mont, DBP</t>
  </si>
  <si>
    <t>Manchester, Bay3, CBA3 x2, FL, Will, OB, Howell, Moores, Cinn3, CHW, FL3, Prep, BR, St. Joe's x2, Wall x2, CBA x2, Donovan, BC</t>
  </si>
  <si>
    <t>OB, DBP, CBA</t>
  </si>
  <si>
    <t>CHE3, Will3 x2, Sterling, Pennsauken x2, CHE, Liv, Washington, Moores, CHW</t>
  </si>
  <si>
    <t>Will, Eastern, Cinn</t>
  </si>
  <si>
    <t>Wash3, CHE, Penn Tech</t>
  </si>
  <si>
    <t>Cent Reg, Donovan3, Manchester, Southern</t>
  </si>
  <si>
    <t>Wall3, Manchester3, Cent Reg, Donovan</t>
  </si>
  <si>
    <t>PJ, Harrison x2, Lakeland, Vernon x2, Summit, RC</t>
  </si>
  <si>
    <t>BC x2, CLIFTON, WH3, HACK, WV</t>
  </si>
  <si>
    <t>FL, WV, Harrison3, WV3, Lakeland, Belleville3</t>
  </si>
  <si>
    <t>Bloomf, Belle, Mont, WH, Liv</t>
  </si>
  <si>
    <t>WEssex, WH3, Belle, Montclair3</t>
  </si>
  <si>
    <t>Mont3, FL, BC, Belle, N13, Liv x2</t>
  </si>
  <si>
    <t>Bloom3, WEssex, EOrange, N133</t>
  </si>
  <si>
    <t>DBP, FL, St. Joe's, Southern, DBP3</t>
  </si>
  <si>
    <t>Donovan3</t>
  </si>
  <si>
    <t>Hboro3, BR, HC, WH3, Lakeland</t>
  </si>
  <si>
    <t>BC, Wallington, Mont, WV3, BC3, Eastern, Livingston3, Lakeland3</t>
  </si>
  <si>
    <t>Garfield, Lakeland3, Lakeland, WH3 x2, Garfield3, Passaic</t>
  </si>
  <si>
    <t>Livingston x3, FL, Bloomfield, Cinnaminson, Bayonne</t>
  </si>
  <si>
    <t>Bloom x2, WEssex, Belle x3, N13, Mont3, BR3, Mont</t>
  </si>
  <si>
    <t>Bayonne3, Coll x2, PennTech x2, Moorestown, Clearview, Will, Hboro, Belle, Sterling</t>
  </si>
  <si>
    <t>CBA, FL3, St. Joe's3, Southern3, St. Joe's, FL, OB</t>
  </si>
  <si>
    <t>SBruns x2, NBruns, JP, Woodbridge, WWPN, HC, BR</t>
  </si>
  <si>
    <t>WWPN3, OB, HBoro3, St. Joe's3</t>
  </si>
  <si>
    <t>Cinn3, Southern, FL, OB, BR, Prep, Hboro, CBA, JP3, Cinn, Nbruns, BC, CBA3, Memorial, WWPN, EB3, Sbruns, Woodbridge, Bayonne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</si>
</sst>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sz val="11"/>
      <color rgb="FFC00000"/>
      <name val="Calibri"/>
      <family val="2"/>
    </font>
    <font>
      <sz val="11"/>
      <color rgb="FF00B05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7" fillId="0" borderId="0" xfId="0" applyFont="1" applyAlignment="1">
      <alignment/>
    </xf>
    <xf numFmtId="0" fontId="4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8515625" style="0" bestFit="1" customWidth="1"/>
    <col min="2" max="2" width="6.00390625" style="0" bestFit="1" customWidth="1"/>
    <col min="3" max="3" width="5.28125" style="0" bestFit="1" customWidth="1"/>
    <col min="4" max="5" width="7.57421875" style="0" bestFit="1" customWidth="1"/>
    <col min="6" max="6" width="7.421875" style="4" bestFit="1" customWidth="1"/>
    <col min="7" max="7" width="6.140625" style="0" bestFit="1" customWidth="1"/>
    <col min="10" max="10" width="4.57421875" style="0" bestFit="1" customWidth="1"/>
  </cols>
  <sheetData>
    <row r="1" spans="1:9" ht="15">
      <c r="A1" s="1" t="s">
        <v>0</v>
      </c>
      <c r="B1" s="1"/>
      <c r="C1" s="1"/>
      <c r="D1" s="5" t="s">
        <v>74</v>
      </c>
      <c r="E1" s="7" t="s">
        <v>75</v>
      </c>
      <c r="F1" s="9" t="s">
        <v>76</v>
      </c>
      <c r="G1" s="14" t="s">
        <v>77</v>
      </c>
      <c r="I1" s="1"/>
    </row>
    <row r="2" spans="1:9" ht="15">
      <c r="A2" s="1"/>
      <c r="B2" s="1"/>
      <c r="C2" s="1"/>
      <c r="E2" s="1"/>
      <c r="F2" s="11"/>
      <c r="G2" s="1"/>
      <c r="I2" s="1"/>
    </row>
    <row r="3" spans="1:9" ht="15">
      <c r="A3" s="1"/>
      <c r="B3" s="1"/>
      <c r="C3" s="1"/>
      <c r="D3" s="1"/>
      <c r="E3" s="1"/>
      <c r="F3" s="11"/>
      <c r="G3" s="1"/>
      <c r="H3" s="1"/>
      <c r="I3" s="1"/>
    </row>
    <row r="4" spans="1:10" ht="15">
      <c r="A4" s="1" t="s">
        <v>5</v>
      </c>
      <c r="B4" s="1" t="s">
        <v>6</v>
      </c>
      <c r="C4" s="1" t="s">
        <v>7</v>
      </c>
      <c r="D4" s="1" t="s">
        <v>8</v>
      </c>
      <c r="E4" s="11" t="s">
        <v>124</v>
      </c>
      <c r="G4" s="1"/>
      <c r="H4" s="1" t="s">
        <v>87</v>
      </c>
      <c r="I4" s="1"/>
      <c r="J4">
        <f>COUNTA(A5:A63)</f>
        <v>59</v>
      </c>
    </row>
    <row r="5" spans="1:11" ht="15">
      <c r="A5" t="s">
        <v>57</v>
      </c>
      <c r="B5">
        <v>32</v>
      </c>
      <c r="C5">
        <v>1</v>
      </c>
      <c r="D5" s="2">
        <f aca="true" t="shared" si="0" ref="D5:D36">SUM(B5/(B5+C5))</f>
        <v>0.9696969696969697</v>
      </c>
      <c r="E5" s="4">
        <v>20</v>
      </c>
      <c r="H5" s="1" t="s">
        <v>1</v>
      </c>
      <c r="J5" s="13">
        <f>J4*20%</f>
        <v>11.8</v>
      </c>
      <c r="K5" t="s">
        <v>81</v>
      </c>
    </row>
    <row r="6" spans="1:11" ht="15">
      <c r="A6" s="5" t="s">
        <v>20</v>
      </c>
      <c r="B6" s="5">
        <v>31</v>
      </c>
      <c r="C6" s="5">
        <v>3</v>
      </c>
      <c r="D6" s="6">
        <f t="shared" si="0"/>
        <v>0.9117647058823529</v>
      </c>
      <c r="E6" s="4">
        <v>20</v>
      </c>
      <c r="H6" s="1" t="s">
        <v>2</v>
      </c>
      <c r="J6" s="13">
        <f>J4*30%</f>
        <v>17.7</v>
      </c>
      <c r="K6" t="s">
        <v>67</v>
      </c>
    </row>
    <row r="7" spans="1:11" ht="15">
      <c r="A7" s="9" t="s">
        <v>43</v>
      </c>
      <c r="B7" s="9">
        <v>29</v>
      </c>
      <c r="C7" s="9">
        <v>4</v>
      </c>
      <c r="D7" s="10">
        <f t="shared" si="0"/>
        <v>0.8787878787878788</v>
      </c>
      <c r="E7" s="4">
        <v>20</v>
      </c>
      <c r="H7" s="1" t="s">
        <v>3</v>
      </c>
      <c r="J7" s="13">
        <f>J4*30%</f>
        <v>17.7</v>
      </c>
      <c r="K7" t="s">
        <v>67</v>
      </c>
    </row>
    <row r="8" spans="1:11" ht="15">
      <c r="A8" s="7" t="s">
        <v>35</v>
      </c>
      <c r="B8" s="7">
        <v>20</v>
      </c>
      <c r="C8" s="7">
        <v>4</v>
      </c>
      <c r="D8" s="8">
        <f t="shared" si="0"/>
        <v>0.8333333333333334</v>
      </c>
      <c r="E8" s="4">
        <v>20</v>
      </c>
      <c r="H8" s="1" t="s">
        <v>4</v>
      </c>
      <c r="J8" s="13">
        <f>J4*20%</f>
        <v>11.8</v>
      </c>
      <c r="K8" t="s">
        <v>67</v>
      </c>
    </row>
    <row r="9" spans="1:5" ht="15">
      <c r="A9" s="5" t="s">
        <v>25</v>
      </c>
      <c r="B9" s="5">
        <v>20</v>
      </c>
      <c r="C9" s="5">
        <v>4</v>
      </c>
      <c r="D9" s="6">
        <f t="shared" si="0"/>
        <v>0.8333333333333334</v>
      </c>
      <c r="E9" s="4">
        <v>20</v>
      </c>
    </row>
    <row r="10" spans="1:5" ht="15">
      <c r="A10" t="s">
        <v>58</v>
      </c>
      <c r="B10">
        <v>15</v>
      </c>
      <c r="C10">
        <v>3</v>
      </c>
      <c r="D10" s="2">
        <f t="shared" si="0"/>
        <v>0.8333333333333334</v>
      </c>
      <c r="E10" s="4">
        <v>20</v>
      </c>
    </row>
    <row r="11" spans="1:5" ht="15">
      <c r="A11" s="7" t="s">
        <v>34</v>
      </c>
      <c r="B11" s="7">
        <v>24</v>
      </c>
      <c r="C11" s="7">
        <v>5</v>
      </c>
      <c r="D11" s="8">
        <f t="shared" si="0"/>
        <v>0.8275862068965517</v>
      </c>
      <c r="E11" s="4">
        <v>20</v>
      </c>
    </row>
    <row r="12" spans="1:5" ht="15">
      <c r="A12" t="s">
        <v>61</v>
      </c>
      <c r="B12">
        <v>13</v>
      </c>
      <c r="C12">
        <v>3</v>
      </c>
      <c r="D12" s="2">
        <f t="shared" si="0"/>
        <v>0.8125</v>
      </c>
      <c r="E12" s="4">
        <v>20</v>
      </c>
    </row>
    <row r="13" spans="1:5" ht="15">
      <c r="A13" s="7" t="s">
        <v>37</v>
      </c>
      <c r="B13" s="7">
        <v>17</v>
      </c>
      <c r="C13" s="7">
        <v>4</v>
      </c>
      <c r="D13" s="8">
        <f t="shared" si="0"/>
        <v>0.8095238095238095</v>
      </c>
      <c r="E13" s="4">
        <v>20</v>
      </c>
    </row>
    <row r="14" spans="1:5" ht="15">
      <c r="A14" s="5" t="s">
        <v>21</v>
      </c>
      <c r="B14" s="5">
        <v>20</v>
      </c>
      <c r="C14" s="5">
        <v>5</v>
      </c>
      <c r="D14" s="6">
        <f t="shared" si="0"/>
        <v>0.8</v>
      </c>
      <c r="E14" s="4">
        <v>20</v>
      </c>
    </row>
    <row r="15" spans="1:5" ht="15">
      <c r="A15" s="5" t="s">
        <v>23</v>
      </c>
      <c r="B15" s="5">
        <v>16</v>
      </c>
      <c r="C15" s="5">
        <v>4</v>
      </c>
      <c r="D15" s="6">
        <f t="shared" si="0"/>
        <v>0.8</v>
      </c>
      <c r="E15" s="4">
        <v>20</v>
      </c>
    </row>
    <row r="16" spans="1:5" ht="15">
      <c r="A16" s="9" t="s">
        <v>49</v>
      </c>
      <c r="B16" s="9">
        <v>15</v>
      </c>
      <c r="C16" s="9">
        <v>4</v>
      </c>
      <c r="D16" s="10">
        <f t="shared" si="0"/>
        <v>0.7894736842105263</v>
      </c>
      <c r="E16" s="4">
        <v>14</v>
      </c>
    </row>
    <row r="17" spans="1:5" ht="15">
      <c r="A17" s="9" t="s">
        <v>51</v>
      </c>
      <c r="B17" s="9">
        <v>14</v>
      </c>
      <c r="C17" s="9">
        <v>4</v>
      </c>
      <c r="D17" s="10">
        <f t="shared" si="0"/>
        <v>0.7777777777777778</v>
      </c>
      <c r="E17" s="4">
        <v>14</v>
      </c>
    </row>
    <row r="18" spans="1:5" ht="15">
      <c r="A18" s="7" t="s">
        <v>36</v>
      </c>
      <c r="B18" s="7">
        <v>17</v>
      </c>
      <c r="C18" s="7">
        <v>5</v>
      </c>
      <c r="D18" s="8">
        <f t="shared" si="0"/>
        <v>0.7727272727272727</v>
      </c>
      <c r="E18" s="4">
        <v>14</v>
      </c>
    </row>
    <row r="19" spans="1:5" ht="15">
      <c r="A19" s="7" t="s">
        <v>39</v>
      </c>
      <c r="B19" s="7">
        <v>17</v>
      </c>
      <c r="C19" s="7">
        <v>5</v>
      </c>
      <c r="D19" s="8">
        <f t="shared" si="0"/>
        <v>0.7727272727272727</v>
      </c>
      <c r="E19" s="4">
        <v>14</v>
      </c>
    </row>
    <row r="20" spans="1:5" ht="15">
      <c r="A20" t="s">
        <v>62</v>
      </c>
      <c r="B20">
        <v>13</v>
      </c>
      <c r="C20">
        <v>4</v>
      </c>
      <c r="D20" s="2">
        <f t="shared" si="0"/>
        <v>0.7647058823529411</v>
      </c>
      <c r="E20" s="4">
        <v>14</v>
      </c>
    </row>
    <row r="21" spans="1:5" ht="15">
      <c r="A21" s="9" t="s">
        <v>56</v>
      </c>
      <c r="B21" s="9">
        <v>13</v>
      </c>
      <c r="C21" s="9">
        <v>4</v>
      </c>
      <c r="D21" s="10">
        <f t="shared" si="0"/>
        <v>0.7647058823529411</v>
      </c>
      <c r="E21" s="4">
        <v>14</v>
      </c>
    </row>
    <row r="22" spans="1:5" ht="15">
      <c r="A22" s="7" t="s">
        <v>40</v>
      </c>
      <c r="B22" s="7">
        <v>12</v>
      </c>
      <c r="C22" s="7">
        <v>4</v>
      </c>
      <c r="D22" s="8">
        <f t="shared" si="0"/>
        <v>0.75</v>
      </c>
      <c r="E22" s="4">
        <v>14</v>
      </c>
    </row>
    <row r="23" spans="1:5" ht="15">
      <c r="A23" s="9" t="s">
        <v>46</v>
      </c>
      <c r="B23" s="9">
        <v>17</v>
      </c>
      <c r="C23" s="9">
        <v>6</v>
      </c>
      <c r="D23" s="10">
        <f t="shared" si="0"/>
        <v>0.7391304347826086</v>
      </c>
      <c r="E23" s="4">
        <v>14</v>
      </c>
    </row>
    <row r="24" spans="1:5" ht="15">
      <c r="A24" s="9" t="s">
        <v>44</v>
      </c>
      <c r="B24" s="9">
        <v>19</v>
      </c>
      <c r="C24" s="9">
        <v>7</v>
      </c>
      <c r="D24" s="10">
        <f t="shared" si="0"/>
        <v>0.7307692307692307</v>
      </c>
      <c r="E24" s="4">
        <v>14</v>
      </c>
    </row>
    <row r="25" spans="1:5" ht="15">
      <c r="A25" s="5" t="s">
        <v>24</v>
      </c>
      <c r="B25" s="5">
        <v>16</v>
      </c>
      <c r="C25" s="5">
        <v>6</v>
      </c>
      <c r="D25" s="6">
        <f t="shared" si="0"/>
        <v>0.7272727272727273</v>
      </c>
      <c r="E25" s="4">
        <v>14</v>
      </c>
    </row>
    <row r="26" spans="1:5" ht="15">
      <c r="A26" s="9" t="s">
        <v>50</v>
      </c>
      <c r="B26" s="9">
        <v>13</v>
      </c>
      <c r="C26" s="9">
        <v>5</v>
      </c>
      <c r="D26" s="10">
        <f t="shared" si="0"/>
        <v>0.7222222222222222</v>
      </c>
      <c r="E26" s="4">
        <v>14</v>
      </c>
    </row>
    <row r="27" spans="1:5" ht="15">
      <c r="A27" s="9" t="s">
        <v>45</v>
      </c>
      <c r="B27" s="9">
        <v>20</v>
      </c>
      <c r="C27" s="9">
        <v>8</v>
      </c>
      <c r="D27" s="10">
        <f t="shared" si="0"/>
        <v>0.7142857142857143</v>
      </c>
      <c r="E27" s="4">
        <v>14</v>
      </c>
    </row>
    <row r="28" spans="1:5" ht="15">
      <c r="A28" t="s">
        <v>65</v>
      </c>
      <c r="B28">
        <v>10</v>
      </c>
      <c r="C28">
        <v>4</v>
      </c>
      <c r="D28" s="2">
        <f t="shared" si="0"/>
        <v>0.7142857142857143</v>
      </c>
      <c r="E28" s="4">
        <v>14</v>
      </c>
    </row>
    <row r="29" spans="1:5" ht="15">
      <c r="A29" s="5" t="s">
        <v>22</v>
      </c>
      <c r="B29" s="5">
        <v>17</v>
      </c>
      <c r="C29" s="5">
        <v>7</v>
      </c>
      <c r="D29" s="6">
        <f t="shared" si="0"/>
        <v>0.7083333333333334</v>
      </c>
      <c r="E29" s="4">
        <v>14</v>
      </c>
    </row>
    <row r="30" spans="1:5" ht="15">
      <c r="A30" t="s">
        <v>60</v>
      </c>
      <c r="B30">
        <v>12</v>
      </c>
      <c r="C30">
        <v>5</v>
      </c>
      <c r="D30" s="2">
        <f t="shared" si="0"/>
        <v>0.7058823529411765</v>
      </c>
      <c r="E30" s="4">
        <v>14</v>
      </c>
    </row>
    <row r="31" spans="1:5" ht="15">
      <c r="A31" t="s">
        <v>72</v>
      </c>
      <c r="B31">
        <v>12</v>
      </c>
      <c r="C31">
        <v>5</v>
      </c>
      <c r="D31" s="2">
        <f t="shared" si="0"/>
        <v>0.7058823529411765</v>
      </c>
      <c r="E31" s="4">
        <v>14</v>
      </c>
    </row>
    <row r="32" spans="1:5" ht="15">
      <c r="A32" s="9" t="s">
        <v>48</v>
      </c>
      <c r="B32" s="9">
        <v>12</v>
      </c>
      <c r="C32" s="9">
        <v>5</v>
      </c>
      <c r="D32" s="10">
        <f t="shared" si="0"/>
        <v>0.7058823529411765</v>
      </c>
      <c r="E32" s="4">
        <v>14</v>
      </c>
    </row>
    <row r="33" spans="1:5" ht="15">
      <c r="A33" s="5" t="s">
        <v>26</v>
      </c>
      <c r="B33" s="5">
        <v>12</v>
      </c>
      <c r="C33" s="5">
        <v>5</v>
      </c>
      <c r="D33" s="6">
        <f t="shared" si="0"/>
        <v>0.7058823529411765</v>
      </c>
      <c r="E33" s="4">
        <v>14</v>
      </c>
    </row>
    <row r="34" spans="1:5" ht="15">
      <c r="A34" s="5" t="s">
        <v>27</v>
      </c>
      <c r="B34" s="5">
        <v>14</v>
      </c>
      <c r="C34" s="5">
        <v>6</v>
      </c>
      <c r="D34" s="6">
        <f t="shared" si="0"/>
        <v>0.7</v>
      </c>
      <c r="E34" s="4">
        <v>8</v>
      </c>
    </row>
    <row r="35" spans="1:5" ht="15">
      <c r="A35" s="9" t="s">
        <v>47</v>
      </c>
      <c r="B35" s="9">
        <v>16</v>
      </c>
      <c r="C35" s="9">
        <v>7</v>
      </c>
      <c r="D35" s="10">
        <f t="shared" si="0"/>
        <v>0.6956521739130435</v>
      </c>
      <c r="E35" s="4">
        <v>8</v>
      </c>
    </row>
    <row r="36" spans="1:5" ht="15">
      <c r="A36" t="s">
        <v>71</v>
      </c>
      <c r="B36">
        <v>11</v>
      </c>
      <c r="C36">
        <v>5</v>
      </c>
      <c r="D36" s="2">
        <f t="shared" si="0"/>
        <v>0.6875</v>
      </c>
      <c r="E36" s="4">
        <v>8</v>
      </c>
    </row>
    <row r="37" spans="1:5" ht="15">
      <c r="A37" s="5" t="s">
        <v>28</v>
      </c>
      <c r="B37" s="5">
        <v>15</v>
      </c>
      <c r="C37" s="5">
        <v>7</v>
      </c>
      <c r="D37" s="6">
        <f aca="true" t="shared" si="1" ref="D37:D63">SUM(B37/(B37+C37))</f>
        <v>0.6818181818181818</v>
      </c>
      <c r="E37" s="4">
        <v>8</v>
      </c>
    </row>
    <row r="38" spans="1:5" ht="15">
      <c r="A38" s="5" t="s">
        <v>88</v>
      </c>
      <c r="B38" s="5">
        <v>17</v>
      </c>
      <c r="C38" s="5">
        <v>8</v>
      </c>
      <c r="D38" s="6">
        <f t="shared" si="1"/>
        <v>0.68</v>
      </c>
      <c r="E38" s="4">
        <v>8</v>
      </c>
    </row>
    <row r="39" spans="1:5" ht="15">
      <c r="A39" t="s">
        <v>59</v>
      </c>
      <c r="B39">
        <v>14</v>
      </c>
      <c r="C39">
        <v>7</v>
      </c>
      <c r="D39" s="2">
        <f t="shared" si="1"/>
        <v>0.6666666666666666</v>
      </c>
      <c r="E39" s="4">
        <v>8</v>
      </c>
    </row>
    <row r="40" spans="1:5" ht="15">
      <c r="A40" s="7" t="s">
        <v>38</v>
      </c>
      <c r="B40" s="7">
        <v>14</v>
      </c>
      <c r="C40" s="7">
        <v>7</v>
      </c>
      <c r="D40" s="8">
        <f t="shared" si="1"/>
        <v>0.6666666666666666</v>
      </c>
      <c r="E40" s="4">
        <v>8</v>
      </c>
    </row>
    <row r="41" spans="1:5" ht="15">
      <c r="A41" s="5" t="s">
        <v>29</v>
      </c>
      <c r="B41" s="5">
        <v>14</v>
      </c>
      <c r="C41" s="5">
        <v>7</v>
      </c>
      <c r="D41" s="6">
        <f t="shared" si="1"/>
        <v>0.6666666666666666</v>
      </c>
      <c r="E41" s="4">
        <v>8</v>
      </c>
    </row>
    <row r="42" spans="1:5" ht="15">
      <c r="A42" s="5" t="s">
        <v>30</v>
      </c>
      <c r="B42" s="5">
        <v>14</v>
      </c>
      <c r="C42" s="5">
        <v>7</v>
      </c>
      <c r="D42" s="6">
        <f t="shared" si="1"/>
        <v>0.6666666666666666</v>
      </c>
      <c r="E42" s="4">
        <v>8</v>
      </c>
    </row>
    <row r="43" spans="1:5" ht="15">
      <c r="A43" s="9" t="s">
        <v>52</v>
      </c>
      <c r="B43" s="9">
        <v>13</v>
      </c>
      <c r="C43" s="9">
        <v>7</v>
      </c>
      <c r="D43" s="10">
        <f t="shared" si="1"/>
        <v>0.65</v>
      </c>
      <c r="E43" s="4">
        <v>8</v>
      </c>
    </row>
    <row r="44" spans="1:5" ht="15">
      <c r="A44" s="5" t="s">
        <v>31</v>
      </c>
      <c r="B44" s="5">
        <v>14</v>
      </c>
      <c r="C44" s="5">
        <v>8</v>
      </c>
      <c r="D44" s="6">
        <f t="shared" si="1"/>
        <v>0.6363636363636364</v>
      </c>
      <c r="E44" s="4">
        <v>8</v>
      </c>
    </row>
    <row r="45" spans="1:5" ht="15">
      <c r="A45" s="5" t="s">
        <v>33</v>
      </c>
      <c r="B45" s="5">
        <v>12</v>
      </c>
      <c r="C45" s="5">
        <v>7</v>
      </c>
      <c r="D45" s="6">
        <f t="shared" si="1"/>
        <v>0.631578947368421</v>
      </c>
      <c r="E45" s="4">
        <v>8</v>
      </c>
    </row>
    <row r="46" spans="1:5" ht="15">
      <c r="A46" t="s">
        <v>66</v>
      </c>
      <c r="B46">
        <v>10</v>
      </c>
      <c r="C46">
        <v>6</v>
      </c>
      <c r="D46" s="2">
        <f t="shared" si="1"/>
        <v>0.625</v>
      </c>
      <c r="E46" s="4">
        <v>8</v>
      </c>
    </row>
    <row r="47" spans="1:5" ht="15">
      <c r="A47" t="s">
        <v>64</v>
      </c>
      <c r="B47">
        <v>10</v>
      </c>
      <c r="C47">
        <v>6</v>
      </c>
      <c r="D47" s="2">
        <f t="shared" si="1"/>
        <v>0.625</v>
      </c>
      <c r="E47" s="4">
        <v>8</v>
      </c>
    </row>
    <row r="48" spans="1:5" ht="15">
      <c r="A48" s="9" t="s">
        <v>79</v>
      </c>
      <c r="B48" s="9">
        <v>11</v>
      </c>
      <c r="C48" s="9">
        <v>8</v>
      </c>
      <c r="D48" s="10">
        <f t="shared" si="1"/>
        <v>0.5789473684210527</v>
      </c>
      <c r="E48" s="4">
        <v>8</v>
      </c>
    </row>
    <row r="49" spans="1:5" ht="15">
      <c r="A49" s="9" t="s">
        <v>55</v>
      </c>
      <c r="B49" s="9">
        <v>11</v>
      </c>
      <c r="C49" s="9">
        <v>8</v>
      </c>
      <c r="D49" s="10">
        <f t="shared" si="1"/>
        <v>0.5789473684210527</v>
      </c>
      <c r="E49" s="4">
        <v>8</v>
      </c>
    </row>
    <row r="50" spans="1:5" ht="15">
      <c r="A50" s="9" t="s">
        <v>54</v>
      </c>
      <c r="B50" s="9">
        <v>12</v>
      </c>
      <c r="C50" s="9">
        <v>9</v>
      </c>
      <c r="D50" s="10">
        <f t="shared" si="1"/>
        <v>0.5714285714285714</v>
      </c>
      <c r="E50" s="4">
        <v>8</v>
      </c>
    </row>
    <row r="51" spans="1:5" ht="15">
      <c r="A51" s="5" t="s">
        <v>32</v>
      </c>
      <c r="B51" s="5">
        <v>9</v>
      </c>
      <c r="C51" s="5">
        <v>7</v>
      </c>
      <c r="D51" s="6">
        <f t="shared" si="1"/>
        <v>0.5625</v>
      </c>
      <c r="E51" s="4">
        <v>8</v>
      </c>
    </row>
    <row r="52" spans="1:5" ht="15">
      <c r="A52" t="s">
        <v>105</v>
      </c>
      <c r="B52">
        <v>11</v>
      </c>
      <c r="C52">
        <v>9</v>
      </c>
      <c r="D52" s="2">
        <f t="shared" si="1"/>
        <v>0.55</v>
      </c>
      <c r="E52" s="4">
        <v>2</v>
      </c>
    </row>
    <row r="53" spans="1:5" ht="15">
      <c r="A53" s="9" t="s">
        <v>53</v>
      </c>
      <c r="B53" s="9">
        <v>11</v>
      </c>
      <c r="C53" s="9">
        <v>9</v>
      </c>
      <c r="D53" s="10">
        <f t="shared" si="1"/>
        <v>0.55</v>
      </c>
      <c r="E53" s="4">
        <v>2</v>
      </c>
    </row>
    <row r="54" spans="1:5" ht="15">
      <c r="A54" s="9" t="s">
        <v>90</v>
      </c>
      <c r="B54" s="9">
        <v>12</v>
      </c>
      <c r="C54" s="9">
        <v>10</v>
      </c>
      <c r="D54" s="10">
        <f t="shared" si="1"/>
        <v>0.5454545454545454</v>
      </c>
      <c r="E54" s="4">
        <v>2</v>
      </c>
    </row>
    <row r="55" spans="1:5" ht="15">
      <c r="A55" t="s">
        <v>63</v>
      </c>
      <c r="B55">
        <v>9</v>
      </c>
      <c r="C55">
        <v>8</v>
      </c>
      <c r="D55" s="2">
        <f t="shared" si="1"/>
        <v>0.5294117647058824</v>
      </c>
      <c r="E55" s="4">
        <v>2</v>
      </c>
    </row>
    <row r="56" spans="1:5" ht="15">
      <c r="A56" t="s">
        <v>70</v>
      </c>
      <c r="B56">
        <v>9</v>
      </c>
      <c r="C56">
        <v>8</v>
      </c>
      <c r="D56" s="2">
        <f t="shared" si="1"/>
        <v>0.5294117647058824</v>
      </c>
      <c r="E56" s="4">
        <v>2</v>
      </c>
    </row>
    <row r="57" spans="1:5" ht="15">
      <c r="A57" s="9" t="s">
        <v>104</v>
      </c>
      <c r="B57" s="9">
        <v>10</v>
      </c>
      <c r="C57" s="9">
        <v>9</v>
      </c>
      <c r="D57" s="10">
        <f t="shared" si="1"/>
        <v>0.5263157894736842</v>
      </c>
      <c r="E57" s="4">
        <v>2</v>
      </c>
    </row>
    <row r="58" spans="1:5" ht="15">
      <c r="A58" s="5" t="s">
        <v>82</v>
      </c>
      <c r="B58" s="5">
        <v>10</v>
      </c>
      <c r="C58" s="5">
        <v>9</v>
      </c>
      <c r="D58" s="6">
        <f t="shared" si="1"/>
        <v>0.5263157894736842</v>
      </c>
      <c r="E58" s="4">
        <v>2</v>
      </c>
    </row>
    <row r="59" spans="1:5" ht="15">
      <c r="A59" s="7" t="s">
        <v>41</v>
      </c>
      <c r="B59" s="7">
        <v>12</v>
      </c>
      <c r="C59" s="7">
        <v>11</v>
      </c>
      <c r="D59" s="8">
        <f t="shared" si="1"/>
        <v>0.5217391304347826</v>
      </c>
      <c r="E59" s="4">
        <v>2</v>
      </c>
    </row>
    <row r="60" spans="1:5" ht="15">
      <c r="A60" s="7" t="s">
        <v>89</v>
      </c>
      <c r="B60" s="7">
        <v>13</v>
      </c>
      <c r="C60" s="7">
        <v>13</v>
      </c>
      <c r="D60" s="8">
        <f t="shared" si="1"/>
        <v>0.5</v>
      </c>
      <c r="E60" s="4">
        <v>2</v>
      </c>
    </row>
    <row r="61" spans="1:5" ht="15">
      <c r="A61" s="9" t="s">
        <v>80</v>
      </c>
      <c r="B61" s="9">
        <v>10</v>
      </c>
      <c r="C61" s="9">
        <v>10</v>
      </c>
      <c r="D61" s="10">
        <f t="shared" si="1"/>
        <v>0.5</v>
      </c>
      <c r="E61" s="4">
        <v>2</v>
      </c>
    </row>
    <row r="62" spans="1:5" ht="15">
      <c r="A62" s="9" t="s">
        <v>128</v>
      </c>
      <c r="B62" s="9">
        <v>10</v>
      </c>
      <c r="C62" s="9">
        <v>10</v>
      </c>
      <c r="D62" s="10">
        <f t="shared" si="1"/>
        <v>0.5</v>
      </c>
      <c r="E62" s="4">
        <v>2</v>
      </c>
    </row>
    <row r="63" spans="1:5" ht="15">
      <c r="A63" s="7" t="s">
        <v>42</v>
      </c>
      <c r="B63" s="7">
        <v>8</v>
      </c>
      <c r="C63" s="7">
        <v>8</v>
      </c>
      <c r="D63" s="8">
        <f t="shared" si="1"/>
        <v>0.5</v>
      </c>
      <c r="E63" s="4">
        <v>2</v>
      </c>
    </row>
  </sheetData>
  <sheetProtection/>
  <printOptions/>
  <pageMargins left="0.25" right="0.25" top="0.25" bottom="0.2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pane xSplit="1" topLeftCell="G1" activePane="topRight" state="frozen"/>
      <selection pane="topLeft" activeCell="A1" sqref="A1"/>
      <selection pane="topRight" activeCell="E6" sqref="E6"/>
    </sheetView>
  </sheetViews>
  <sheetFormatPr defaultColWidth="9.140625" defaultRowHeight="15"/>
  <cols>
    <col min="1" max="1" width="15.00390625" style="0" bestFit="1" customWidth="1"/>
    <col min="2" max="2" width="6.00390625" style="0" bestFit="1" customWidth="1"/>
    <col min="3" max="3" width="5.28125" style="0" bestFit="1" customWidth="1"/>
    <col min="4" max="4" width="5.57421875" style="0" bestFit="1" customWidth="1"/>
    <col min="5" max="5" width="91.421875" style="0" customWidth="1"/>
    <col min="6" max="6" width="39.57421875" style="0" customWidth="1"/>
    <col min="7" max="8" width="8.28125" style="0" bestFit="1" customWidth="1"/>
    <col min="9" max="10" width="7.28125" style="0" bestFit="1" customWidth="1"/>
    <col min="11" max="11" width="4.57421875" style="0" bestFit="1" customWidth="1"/>
    <col min="12" max="12" width="7.57421875" style="0" bestFit="1" customWidth="1"/>
  </cols>
  <sheetData>
    <row r="1" spans="1:12" ht="15">
      <c r="A1" s="1" t="s">
        <v>9</v>
      </c>
      <c r="B1" s="1"/>
      <c r="C1" s="1"/>
      <c r="D1" s="1"/>
      <c r="E1" s="12" t="s">
        <v>85</v>
      </c>
      <c r="F1" s="1"/>
      <c r="G1" s="1"/>
      <c r="H1" s="1"/>
      <c r="I1" s="1"/>
      <c r="J1" s="1"/>
      <c r="K1" s="1"/>
      <c r="L1" s="1"/>
    </row>
    <row r="2" spans="1:12" ht="15">
      <c r="A2" s="1">
        <f>COUNTA(A4:A19)</f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 t="s">
        <v>5</v>
      </c>
      <c r="B3" s="1" t="s">
        <v>6</v>
      </c>
      <c r="C3" s="1" t="s">
        <v>7</v>
      </c>
      <c r="D3" s="1" t="s">
        <v>8</v>
      </c>
      <c r="E3" s="1" t="s">
        <v>10</v>
      </c>
      <c r="F3" s="1" t="s">
        <v>11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12</v>
      </c>
      <c r="L3" s="1" t="s">
        <v>68</v>
      </c>
    </row>
    <row r="4" spans="1:12" ht="15">
      <c r="A4" s="5" t="s">
        <v>20</v>
      </c>
      <c r="B4" s="5">
        <v>31</v>
      </c>
      <c r="C4" s="5">
        <v>3</v>
      </c>
      <c r="D4" s="6">
        <f aca="true" t="shared" si="0" ref="D4:D19">SUM(B4/(B4+C4))</f>
        <v>0.9117647058823529</v>
      </c>
      <c r="E4" s="12" t="s">
        <v>129</v>
      </c>
      <c r="F4" s="12" t="s">
        <v>116</v>
      </c>
      <c r="G4" s="12">
        <v>6</v>
      </c>
      <c r="H4" s="12">
        <v>7</v>
      </c>
      <c r="I4" s="12">
        <v>8</v>
      </c>
      <c r="J4" s="12">
        <v>1</v>
      </c>
      <c r="K4" s="3">
        <f aca="true" t="shared" si="1" ref="K4:K19">SUM((G4*20)+(H4*14)+(I4*8)+(J4*2))/B4</f>
        <v>9.161290322580646</v>
      </c>
      <c r="L4">
        <v>20</v>
      </c>
    </row>
    <row r="5" spans="1:12" ht="15">
      <c r="A5" s="5" t="s">
        <v>25</v>
      </c>
      <c r="B5" s="5">
        <v>20</v>
      </c>
      <c r="C5" s="5">
        <v>4</v>
      </c>
      <c r="D5" s="6">
        <f t="shared" si="0"/>
        <v>0.8333333333333334</v>
      </c>
      <c r="E5" s="12" t="s">
        <v>147</v>
      </c>
      <c r="F5" s="12" t="s">
        <v>78</v>
      </c>
      <c r="G5" s="12">
        <v>5</v>
      </c>
      <c r="H5" s="12"/>
      <c r="I5" s="12">
        <v>3</v>
      </c>
      <c r="J5" s="12"/>
      <c r="K5" s="3">
        <f t="shared" si="1"/>
        <v>6.2</v>
      </c>
      <c r="L5">
        <v>20</v>
      </c>
    </row>
    <row r="6" spans="1:12" ht="15">
      <c r="A6" s="5" t="s">
        <v>21</v>
      </c>
      <c r="B6" s="5">
        <v>20</v>
      </c>
      <c r="C6" s="5">
        <v>5</v>
      </c>
      <c r="D6" s="6">
        <f t="shared" si="0"/>
        <v>0.8</v>
      </c>
      <c r="E6" s="12" t="s">
        <v>117</v>
      </c>
      <c r="F6" s="12" t="s">
        <v>144</v>
      </c>
      <c r="G6" s="12">
        <v>1</v>
      </c>
      <c r="H6" s="12">
        <v>4</v>
      </c>
      <c r="I6" s="12">
        <v>2</v>
      </c>
      <c r="J6" s="12">
        <v>1</v>
      </c>
      <c r="K6" s="3">
        <f t="shared" si="1"/>
        <v>4.7</v>
      </c>
      <c r="L6">
        <v>20</v>
      </c>
    </row>
    <row r="7" spans="1:12" ht="15">
      <c r="A7" s="5" t="s">
        <v>23</v>
      </c>
      <c r="B7" s="5">
        <v>16</v>
      </c>
      <c r="C7" s="5">
        <v>4</v>
      </c>
      <c r="D7" s="6">
        <f t="shared" si="0"/>
        <v>0.8</v>
      </c>
      <c r="E7" s="12" t="s">
        <v>148</v>
      </c>
      <c r="F7" s="12" t="s">
        <v>106</v>
      </c>
      <c r="G7" s="12"/>
      <c r="H7" s="12">
        <v>1</v>
      </c>
      <c r="I7" s="12">
        <v>6</v>
      </c>
      <c r="J7" s="12"/>
      <c r="K7" s="3">
        <f t="shared" si="1"/>
        <v>3.875</v>
      </c>
      <c r="L7">
        <v>20</v>
      </c>
    </row>
    <row r="8" spans="1:12" ht="15">
      <c r="A8" s="5" t="s">
        <v>24</v>
      </c>
      <c r="B8" s="5">
        <v>16</v>
      </c>
      <c r="C8" s="5">
        <v>6</v>
      </c>
      <c r="D8" s="6">
        <f t="shared" si="0"/>
        <v>0.7272727272727273</v>
      </c>
      <c r="E8" s="12" t="s">
        <v>118</v>
      </c>
      <c r="F8" s="12" t="s">
        <v>138</v>
      </c>
      <c r="G8" s="12"/>
      <c r="H8" s="12"/>
      <c r="I8" s="12">
        <v>1</v>
      </c>
      <c r="J8" s="12">
        <v>1</v>
      </c>
      <c r="K8" s="3">
        <f t="shared" si="1"/>
        <v>0.625</v>
      </c>
      <c r="L8">
        <v>14</v>
      </c>
    </row>
    <row r="9" spans="1:12" ht="15">
      <c r="A9" s="5" t="s">
        <v>22</v>
      </c>
      <c r="B9" s="5">
        <v>17</v>
      </c>
      <c r="C9" s="5">
        <v>7</v>
      </c>
      <c r="D9" s="6">
        <f t="shared" si="0"/>
        <v>0.7083333333333334</v>
      </c>
      <c r="E9" s="12" t="s">
        <v>119</v>
      </c>
      <c r="F9" s="12" t="s">
        <v>149</v>
      </c>
      <c r="G9" s="12">
        <v>1</v>
      </c>
      <c r="H9" s="12">
        <v>3</v>
      </c>
      <c r="I9" s="12">
        <v>5</v>
      </c>
      <c r="J9" s="12">
        <v>1</v>
      </c>
      <c r="K9" s="3">
        <f t="shared" si="1"/>
        <v>6.117647058823529</v>
      </c>
      <c r="L9">
        <v>14</v>
      </c>
    </row>
    <row r="10" spans="1:12" ht="15">
      <c r="A10" s="5" t="s">
        <v>26</v>
      </c>
      <c r="B10" s="5">
        <v>12</v>
      </c>
      <c r="C10" s="5">
        <v>5</v>
      </c>
      <c r="D10" s="6">
        <f t="shared" si="0"/>
        <v>0.7058823529411765</v>
      </c>
      <c r="E10" s="12" t="s">
        <v>127</v>
      </c>
      <c r="F10" s="12" t="s">
        <v>146</v>
      </c>
      <c r="G10" s="12"/>
      <c r="H10" s="12">
        <v>3</v>
      </c>
      <c r="I10" s="12">
        <v>2</v>
      </c>
      <c r="J10" s="12">
        <v>2</v>
      </c>
      <c r="K10" s="3">
        <f t="shared" si="1"/>
        <v>5.166666666666667</v>
      </c>
      <c r="L10">
        <v>14</v>
      </c>
    </row>
    <row r="11" spans="1:12" ht="15">
      <c r="A11" s="5" t="s">
        <v>27</v>
      </c>
      <c r="B11" s="5">
        <v>14</v>
      </c>
      <c r="C11" s="5">
        <v>6</v>
      </c>
      <c r="D11" s="6">
        <f t="shared" si="0"/>
        <v>0.7</v>
      </c>
      <c r="E11" s="12" t="s">
        <v>114</v>
      </c>
      <c r="F11" s="12" t="s">
        <v>139</v>
      </c>
      <c r="G11" s="12"/>
      <c r="H11" s="12">
        <v>1</v>
      </c>
      <c r="I11" s="12">
        <v>2</v>
      </c>
      <c r="J11" s="12">
        <v>1</v>
      </c>
      <c r="K11" s="3">
        <f t="shared" si="1"/>
        <v>2.2857142857142856</v>
      </c>
      <c r="L11">
        <v>8</v>
      </c>
    </row>
    <row r="12" spans="1:12" ht="15">
      <c r="A12" s="5" t="s">
        <v>28</v>
      </c>
      <c r="B12" s="5">
        <v>15</v>
      </c>
      <c r="C12" s="5">
        <v>7</v>
      </c>
      <c r="D12" s="6">
        <f t="shared" si="0"/>
        <v>0.6818181818181818</v>
      </c>
      <c r="E12" s="12" t="s">
        <v>123</v>
      </c>
      <c r="F12" s="12" t="s">
        <v>115</v>
      </c>
      <c r="G12" s="12"/>
      <c r="H12" s="12">
        <v>2</v>
      </c>
      <c r="I12" s="12">
        <v>2</v>
      </c>
      <c r="J12" s="12">
        <v>1</v>
      </c>
      <c r="K12" s="3">
        <f t="shared" si="1"/>
        <v>3.066666666666667</v>
      </c>
      <c r="L12">
        <v>8</v>
      </c>
    </row>
    <row r="13" spans="1:12" ht="15">
      <c r="A13" s="5" t="s">
        <v>88</v>
      </c>
      <c r="B13" s="5">
        <v>17</v>
      </c>
      <c r="C13" s="5">
        <v>8</v>
      </c>
      <c r="D13" s="6">
        <f t="shared" si="0"/>
        <v>0.68</v>
      </c>
      <c r="E13" s="12" t="s">
        <v>120</v>
      </c>
      <c r="F13" s="12" t="s">
        <v>95</v>
      </c>
      <c r="G13" s="12">
        <v>1</v>
      </c>
      <c r="H13" s="12">
        <v>2</v>
      </c>
      <c r="I13" s="12">
        <v>2</v>
      </c>
      <c r="J13" s="12">
        <v>1</v>
      </c>
      <c r="K13" s="3">
        <f t="shared" si="1"/>
        <v>3.8823529411764706</v>
      </c>
      <c r="L13">
        <v>8</v>
      </c>
    </row>
    <row r="14" spans="1:12" ht="15">
      <c r="A14" s="5" t="s">
        <v>29</v>
      </c>
      <c r="B14" s="5">
        <v>14</v>
      </c>
      <c r="C14" s="5">
        <v>7</v>
      </c>
      <c r="D14" s="6">
        <f t="shared" si="0"/>
        <v>0.6666666666666666</v>
      </c>
      <c r="E14" s="12" t="s">
        <v>121</v>
      </c>
      <c r="F14" s="12" t="s">
        <v>140</v>
      </c>
      <c r="G14" s="12">
        <v>2</v>
      </c>
      <c r="H14" s="12"/>
      <c r="I14" s="12"/>
      <c r="J14" s="12"/>
      <c r="K14" s="3">
        <f t="shared" si="1"/>
        <v>2.857142857142857</v>
      </c>
      <c r="L14">
        <v>8</v>
      </c>
    </row>
    <row r="15" spans="1:12" ht="15">
      <c r="A15" s="5" t="s">
        <v>30</v>
      </c>
      <c r="B15" s="5">
        <v>14</v>
      </c>
      <c r="C15" s="5">
        <v>7</v>
      </c>
      <c r="D15" s="6">
        <f t="shared" si="0"/>
        <v>0.6666666666666666</v>
      </c>
      <c r="E15" s="12" t="s">
        <v>141</v>
      </c>
      <c r="F15" s="12" t="s">
        <v>142</v>
      </c>
      <c r="G15" s="12"/>
      <c r="H15" s="12">
        <v>1</v>
      </c>
      <c r="I15" s="12">
        <v>3</v>
      </c>
      <c r="J15" s="12"/>
      <c r="K15" s="3">
        <f t="shared" si="1"/>
        <v>2.7142857142857144</v>
      </c>
      <c r="L15">
        <v>8</v>
      </c>
    </row>
    <row r="16" spans="1:12" ht="15">
      <c r="A16" s="5" t="s">
        <v>31</v>
      </c>
      <c r="B16" s="5">
        <v>14</v>
      </c>
      <c r="C16" s="5">
        <v>8</v>
      </c>
      <c r="D16" s="6">
        <f t="shared" si="0"/>
        <v>0.6363636363636364</v>
      </c>
      <c r="E16" s="12" t="s">
        <v>143</v>
      </c>
      <c r="F16" s="12" t="s">
        <v>91</v>
      </c>
      <c r="G16" s="12"/>
      <c r="H16" s="12">
        <v>2</v>
      </c>
      <c r="I16" s="12">
        <v>1</v>
      </c>
      <c r="J16" s="12">
        <v>1</v>
      </c>
      <c r="K16" s="3">
        <f t="shared" si="1"/>
        <v>2.7142857142857144</v>
      </c>
      <c r="L16">
        <v>8</v>
      </c>
    </row>
    <row r="17" spans="1:12" ht="15">
      <c r="A17" s="5" t="s">
        <v>33</v>
      </c>
      <c r="B17" s="5">
        <v>12</v>
      </c>
      <c r="C17" s="5">
        <v>7</v>
      </c>
      <c r="D17" s="6">
        <f t="shared" si="0"/>
        <v>0.631578947368421</v>
      </c>
      <c r="E17" s="12" t="s">
        <v>94</v>
      </c>
      <c r="F17" s="12" t="s">
        <v>98</v>
      </c>
      <c r="G17" s="12"/>
      <c r="H17" s="12"/>
      <c r="I17" s="12">
        <v>1</v>
      </c>
      <c r="J17" s="12">
        <v>1</v>
      </c>
      <c r="K17" s="3">
        <f t="shared" si="1"/>
        <v>0.8333333333333334</v>
      </c>
      <c r="L17">
        <v>8</v>
      </c>
    </row>
    <row r="18" spans="1:12" ht="15">
      <c r="A18" s="5" t="s">
        <v>32</v>
      </c>
      <c r="B18" s="5">
        <v>9</v>
      </c>
      <c r="C18" s="5">
        <v>7</v>
      </c>
      <c r="D18" s="6">
        <f t="shared" si="0"/>
        <v>0.5625</v>
      </c>
      <c r="E18" s="12" t="s">
        <v>93</v>
      </c>
      <c r="F18" s="12" t="s">
        <v>92</v>
      </c>
      <c r="G18" s="12"/>
      <c r="H18" s="12"/>
      <c r="I18" s="12"/>
      <c r="J18" s="12"/>
      <c r="K18" s="3">
        <f t="shared" si="1"/>
        <v>0</v>
      </c>
      <c r="L18">
        <v>8</v>
      </c>
    </row>
    <row r="19" spans="1:12" ht="15">
      <c r="A19" s="5" t="s">
        <v>82</v>
      </c>
      <c r="B19" s="5">
        <v>10</v>
      </c>
      <c r="C19" s="5">
        <v>9</v>
      </c>
      <c r="D19" s="6">
        <f t="shared" si="0"/>
        <v>0.5263157894736842</v>
      </c>
      <c r="E19" s="12" t="s">
        <v>107</v>
      </c>
      <c r="F19" s="12" t="s">
        <v>137</v>
      </c>
      <c r="G19" s="12"/>
      <c r="H19" s="12"/>
      <c r="I19" s="12">
        <v>1</v>
      </c>
      <c r="J19" s="12"/>
      <c r="K19" s="3">
        <f t="shared" si="1"/>
        <v>0.8</v>
      </c>
      <c r="L19">
        <v>2</v>
      </c>
    </row>
    <row r="20" spans="1:11" ht="15">
      <c r="A20" s="5"/>
      <c r="B20" s="5"/>
      <c r="C20" s="5"/>
      <c r="D20" s="6"/>
      <c r="E20" s="12"/>
      <c r="F20" s="12"/>
      <c r="G20" s="12"/>
      <c r="H20" s="12"/>
      <c r="I20" s="12"/>
      <c r="J20" s="12"/>
      <c r="K20" s="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E5" sqref="E5"/>
    </sheetView>
  </sheetViews>
  <sheetFormatPr defaultColWidth="9.140625" defaultRowHeight="15"/>
  <cols>
    <col min="1" max="1" width="19.140625" style="0" bestFit="1" customWidth="1"/>
    <col min="2" max="2" width="6.00390625" style="0" bestFit="1" customWidth="1"/>
    <col min="3" max="3" width="5.28125" style="0" bestFit="1" customWidth="1"/>
    <col min="4" max="4" width="5.57421875" style="0" bestFit="1" customWidth="1"/>
    <col min="5" max="5" width="38.421875" style="0" bestFit="1" customWidth="1"/>
    <col min="6" max="6" width="51.7109375" style="0" bestFit="1" customWidth="1"/>
    <col min="7" max="8" width="8.28125" style="0" bestFit="1" customWidth="1"/>
    <col min="9" max="10" width="7.28125" style="0" bestFit="1" customWidth="1"/>
    <col min="11" max="11" width="4.57421875" style="0" bestFit="1" customWidth="1"/>
    <col min="12" max="12" width="8.140625" style="0" bestFit="1" customWidth="1"/>
  </cols>
  <sheetData>
    <row r="1" spans="1:12" ht="1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>
        <f>COUNTA(A4:A13)</f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 t="s">
        <v>5</v>
      </c>
      <c r="B3" s="1" t="s">
        <v>6</v>
      </c>
      <c r="C3" s="1" t="s">
        <v>7</v>
      </c>
      <c r="D3" s="1" t="s">
        <v>8</v>
      </c>
      <c r="E3" s="1" t="s">
        <v>10</v>
      </c>
      <c r="F3" s="1" t="s">
        <v>11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12</v>
      </c>
      <c r="L3" s="1" t="s">
        <v>69</v>
      </c>
    </row>
    <row r="4" spans="1:12" ht="15">
      <c r="A4" s="7" t="s">
        <v>35</v>
      </c>
      <c r="B4" s="7">
        <v>20</v>
      </c>
      <c r="C4" s="7">
        <v>4</v>
      </c>
      <c r="D4" s="8">
        <f aca="true" t="shared" si="0" ref="D4:D13">SUM(B4/(B4+C4))</f>
        <v>0.8333333333333334</v>
      </c>
      <c r="E4" s="12" t="s">
        <v>150</v>
      </c>
      <c r="F4" s="12" t="s">
        <v>97</v>
      </c>
      <c r="G4" s="12"/>
      <c r="H4" s="12">
        <v>5</v>
      </c>
      <c r="I4" s="12">
        <v>5</v>
      </c>
      <c r="J4" s="12"/>
      <c r="K4" s="3">
        <f aca="true" t="shared" si="1" ref="K4:K13">SUM((G4*20)+(H4*14)+(I4*8)+(J4*2))/B4</f>
        <v>5.5</v>
      </c>
      <c r="L4">
        <v>20</v>
      </c>
    </row>
    <row r="5" spans="1:12" ht="15">
      <c r="A5" s="7" t="s">
        <v>34</v>
      </c>
      <c r="B5" s="7">
        <v>24</v>
      </c>
      <c r="C5" s="7">
        <v>5</v>
      </c>
      <c r="D5" s="8">
        <f t="shared" si="0"/>
        <v>0.8275862068965517</v>
      </c>
      <c r="E5" s="12" t="s">
        <v>109</v>
      </c>
      <c r="F5" s="12" t="s">
        <v>125</v>
      </c>
      <c r="G5" s="12">
        <v>1</v>
      </c>
      <c r="H5" s="12">
        <v>1</v>
      </c>
      <c r="I5" s="12">
        <v>4</v>
      </c>
      <c r="J5" s="12"/>
      <c r="K5" s="3">
        <f t="shared" si="1"/>
        <v>2.75</v>
      </c>
      <c r="L5">
        <v>20</v>
      </c>
    </row>
    <row r="6" spans="1:12" ht="15">
      <c r="A6" s="7" t="s">
        <v>37</v>
      </c>
      <c r="B6" s="7">
        <v>17</v>
      </c>
      <c r="C6" s="7">
        <v>4</v>
      </c>
      <c r="D6" s="8">
        <f t="shared" si="0"/>
        <v>0.8095238095238095</v>
      </c>
      <c r="E6" s="12" t="s">
        <v>110</v>
      </c>
      <c r="F6" s="12" t="s">
        <v>101</v>
      </c>
      <c r="G6" s="12"/>
      <c r="H6" s="12"/>
      <c r="I6" s="12">
        <v>1</v>
      </c>
      <c r="J6" s="12"/>
      <c r="K6" s="3">
        <f t="shared" si="1"/>
        <v>0.47058823529411764</v>
      </c>
      <c r="L6">
        <v>20</v>
      </c>
    </row>
    <row r="7" spans="1:12" ht="15">
      <c r="A7" s="7" t="s">
        <v>36</v>
      </c>
      <c r="B7" s="7">
        <v>17</v>
      </c>
      <c r="C7" s="7">
        <v>5</v>
      </c>
      <c r="D7" s="8">
        <f t="shared" si="0"/>
        <v>0.7727272727272727</v>
      </c>
      <c r="E7" s="12" t="s">
        <v>100</v>
      </c>
      <c r="F7" s="12" t="s">
        <v>122</v>
      </c>
      <c r="G7" s="12"/>
      <c r="H7" s="12"/>
      <c r="I7" s="12">
        <v>2</v>
      </c>
      <c r="J7" s="12"/>
      <c r="K7" s="3">
        <f t="shared" si="1"/>
        <v>0.9411764705882353</v>
      </c>
      <c r="L7">
        <v>14</v>
      </c>
    </row>
    <row r="8" spans="1:12" ht="15">
      <c r="A8" s="7" t="s">
        <v>39</v>
      </c>
      <c r="B8" s="7">
        <v>17</v>
      </c>
      <c r="C8" s="7">
        <v>5</v>
      </c>
      <c r="D8" s="8">
        <f t="shared" si="0"/>
        <v>0.7727272727272727</v>
      </c>
      <c r="E8" s="12" t="s">
        <v>111</v>
      </c>
      <c r="F8" s="12" t="s">
        <v>99</v>
      </c>
      <c r="G8" s="12"/>
      <c r="H8" s="12">
        <v>1</v>
      </c>
      <c r="I8" s="12">
        <v>5</v>
      </c>
      <c r="J8" s="12">
        <v>2</v>
      </c>
      <c r="K8" s="3">
        <f t="shared" si="1"/>
        <v>3.411764705882353</v>
      </c>
      <c r="L8">
        <v>14</v>
      </c>
    </row>
    <row r="9" spans="1:12" ht="15">
      <c r="A9" s="7" t="s">
        <v>40</v>
      </c>
      <c r="B9" s="7">
        <v>12</v>
      </c>
      <c r="C9" s="7">
        <v>4</v>
      </c>
      <c r="D9" s="8">
        <f t="shared" si="0"/>
        <v>0.75</v>
      </c>
      <c r="E9" s="12" t="s">
        <v>39</v>
      </c>
      <c r="F9" s="12" t="s">
        <v>83</v>
      </c>
      <c r="G9" s="12"/>
      <c r="H9" s="12">
        <v>1</v>
      </c>
      <c r="I9" s="12"/>
      <c r="J9" s="12"/>
      <c r="K9" s="3">
        <f t="shared" si="1"/>
        <v>1.1666666666666667</v>
      </c>
      <c r="L9">
        <v>14</v>
      </c>
    </row>
    <row r="10" spans="1:12" ht="15">
      <c r="A10" s="7" t="s">
        <v>38</v>
      </c>
      <c r="B10" s="7">
        <v>14</v>
      </c>
      <c r="C10" s="7">
        <v>7</v>
      </c>
      <c r="D10" s="8">
        <f t="shared" si="0"/>
        <v>0.6666666666666666</v>
      </c>
      <c r="E10" s="12"/>
      <c r="F10" s="12" t="s">
        <v>73</v>
      </c>
      <c r="G10" s="12"/>
      <c r="H10" s="12"/>
      <c r="I10" s="12"/>
      <c r="J10" s="12"/>
      <c r="K10" s="3">
        <f t="shared" si="1"/>
        <v>0</v>
      </c>
      <c r="L10">
        <v>8</v>
      </c>
    </row>
    <row r="11" spans="1:12" ht="15">
      <c r="A11" s="7" t="s">
        <v>41</v>
      </c>
      <c r="B11" s="7">
        <v>12</v>
      </c>
      <c r="C11" s="7">
        <v>11</v>
      </c>
      <c r="D11" s="8">
        <f t="shared" si="0"/>
        <v>0.5217391304347826</v>
      </c>
      <c r="E11" s="12" t="s">
        <v>102</v>
      </c>
      <c r="F11" s="12" t="s">
        <v>103</v>
      </c>
      <c r="G11" s="12"/>
      <c r="H11" s="12">
        <v>1</v>
      </c>
      <c r="I11" s="12">
        <v>3</v>
      </c>
      <c r="J11" s="12"/>
      <c r="K11" s="3">
        <f t="shared" si="1"/>
        <v>3.1666666666666665</v>
      </c>
      <c r="L11">
        <v>2</v>
      </c>
    </row>
    <row r="12" spans="1:12" ht="15">
      <c r="A12" s="7" t="s">
        <v>89</v>
      </c>
      <c r="B12" s="7">
        <v>13</v>
      </c>
      <c r="C12" s="7">
        <v>13</v>
      </c>
      <c r="D12" s="8">
        <f t="shared" si="0"/>
        <v>0.5</v>
      </c>
      <c r="K12" s="3">
        <f t="shared" si="1"/>
        <v>0</v>
      </c>
      <c r="L12">
        <v>2</v>
      </c>
    </row>
    <row r="13" spans="1:12" ht="15">
      <c r="A13" s="7" t="s">
        <v>42</v>
      </c>
      <c r="B13" s="7">
        <v>8</v>
      </c>
      <c r="C13" s="7">
        <v>8</v>
      </c>
      <c r="D13" s="8">
        <f t="shared" si="0"/>
        <v>0.5</v>
      </c>
      <c r="E13" s="12"/>
      <c r="F13" s="12"/>
      <c r="G13" s="12"/>
      <c r="H13" s="12"/>
      <c r="I13" s="12"/>
      <c r="J13" s="12"/>
      <c r="K13" s="3">
        <f t="shared" si="1"/>
        <v>0</v>
      </c>
      <c r="L13">
        <v>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G5" sqref="G5"/>
    </sheetView>
  </sheetViews>
  <sheetFormatPr defaultColWidth="9.140625" defaultRowHeight="15"/>
  <cols>
    <col min="1" max="1" width="17.7109375" style="0" bestFit="1" customWidth="1"/>
    <col min="2" max="2" width="6.00390625" style="0" bestFit="1" customWidth="1"/>
    <col min="3" max="3" width="5.28125" style="0" bestFit="1" customWidth="1"/>
    <col min="4" max="4" width="5.57421875" style="0" bestFit="1" customWidth="1"/>
    <col min="5" max="5" width="72.7109375" style="0" customWidth="1"/>
    <col min="6" max="6" width="33.28125" style="0" bestFit="1" customWidth="1"/>
    <col min="7" max="8" width="8.28125" style="0" bestFit="1" customWidth="1"/>
    <col min="9" max="10" width="7.28125" style="0" bestFit="1" customWidth="1"/>
    <col min="11" max="11" width="4.57421875" style="0" bestFit="1" customWidth="1"/>
    <col min="12" max="12" width="7.57421875" style="0" bestFit="1" customWidth="1"/>
  </cols>
  <sheetData>
    <row r="1" spans="1:12" ht="1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>
        <f>COUNTA(A4:A22)</f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 t="s">
        <v>5</v>
      </c>
      <c r="B3" s="1" t="s">
        <v>6</v>
      </c>
      <c r="C3" s="1" t="s">
        <v>7</v>
      </c>
      <c r="D3" s="1" t="s">
        <v>8</v>
      </c>
      <c r="E3" s="1" t="s">
        <v>10</v>
      </c>
      <c r="F3" s="1" t="s">
        <v>11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12</v>
      </c>
      <c r="L3" s="1" t="s">
        <v>69</v>
      </c>
    </row>
    <row r="4" spans="1:12" ht="15">
      <c r="A4" s="9" t="s">
        <v>43</v>
      </c>
      <c r="B4" s="9">
        <v>29</v>
      </c>
      <c r="C4" s="9">
        <v>4</v>
      </c>
      <c r="D4" s="10">
        <f aca="true" t="shared" si="0" ref="D4:D22">SUM(B4/(B4+C4))</f>
        <v>0.8787878787878788</v>
      </c>
      <c r="E4" s="12" t="s">
        <v>155</v>
      </c>
      <c r="F4" s="12" t="s">
        <v>112</v>
      </c>
      <c r="G4" s="12">
        <v>5</v>
      </c>
      <c r="H4" s="12">
        <v>6</v>
      </c>
      <c r="I4" s="12">
        <v>5</v>
      </c>
      <c r="J4" s="12">
        <v>3</v>
      </c>
      <c r="K4" s="3">
        <f aca="true" t="shared" si="1" ref="K4:K22">SUM((G4*20)+(H4*14)+(I4*8)+(J4*2))/B4</f>
        <v>7.931034482758621</v>
      </c>
      <c r="L4">
        <v>20</v>
      </c>
    </row>
    <row r="5" spans="1:12" ht="15">
      <c r="A5" s="9" t="s">
        <v>49</v>
      </c>
      <c r="B5" s="9">
        <v>15</v>
      </c>
      <c r="C5" s="9">
        <v>4</v>
      </c>
      <c r="D5" s="10">
        <f t="shared" si="0"/>
        <v>0.7894736842105263</v>
      </c>
      <c r="E5" s="12" t="s">
        <v>153</v>
      </c>
      <c r="F5" s="12" t="s">
        <v>154</v>
      </c>
      <c r="G5" s="12"/>
      <c r="H5" s="12">
        <v>2</v>
      </c>
      <c r="I5" s="12">
        <v>2</v>
      </c>
      <c r="J5" s="12">
        <v>4</v>
      </c>
      <c r="K5" s="3">
        <f t="shared" si="1"/>
        <v>3.466666666666667</v>
      </c>
      <c r="L5">
        <v>14</v>
      </c>
    </row>
    <row r="6" spans="1:12" ht="15">
      <c r="A6" s="9" t="s">
        <v>51</v>
      </c>
      <c r="B6" s="9">
        <v>14</v>
      </c>
      <c r="C6" s="9">
        <v>4</v>
      </c>
      <c r="D6" s="10">
        <f t="shared" si="0"/>
        <v>0.7777777777777778</v>
      </c>
      <c r="E6" s="12"/>
      <c r="F6" s="12"/>
      <c r="G6" s="12"/>
      <c r="H6" s="12"/>
      <c r="I6" s="12"/>
      <c r="J6" s="12"/>
      <c r="K6" s="3">
        <f t="shared" si="1"/>
        <v>0</v>
      </c>
      <c r="L6">
        <v>14</v>
      </c>
    </row>
    <row r="7" spans="1:12" ht="15">
      <c r="A7" s="9" t="s">
        <v>56</v>
      </c>
      <c r="B7" s="9">
        <v>13</v>
      </c>
      <c r="C7" s="9">
        <v>4</v>
      </c>
      <c r="D7" s="10">
        <f t="shared" si="0"/>
        <v>0.7647058823529411</v>
      </c>
      <c r="E7" s="12" t="s">
        <v>86</v>
      </c>
      <c r="F7" s="12" t="s">
        <v>84</v>
      </c>
      <c r="G7" s="12"/>
      <c r="H7" s="12">
        <v>2</v>
      </c>
      <c r="I7" s="12">
        <v>2</v>
      </c>
      <c r="J7" s="12">
        <v>1</v>
      </c>
      <c r="K7" s="3">
        <f t="shared" si="1"/>
        <v>3.5384615384615383</v>
      </c>
      <c r="L7">
        <v>14</v>
      </c>
    </row>
    <row r="8" spans="1:12" ht="15">
      <c r="A8" s="9" t="s">
        <v>46</v>
      </c>
      <c r="B8" s="9">
        <v>17</v>
      </c>
      <c r="C8" s="9">
        <v>6</v>
      </c>
      <c r="D8" s="10">
        <f t="shared" si="0"/>
        <v>0.7391304347826086</v>
      </c>
      <c r="E8" s="12" t="s">
        <v>145</v>
      </c>
      <c r="F8" s="12"/>
      <c r="G8" s="12"/>
      <c r="H8" s="12"/>
      <c r="I8" s="12"/>
      <c r="J8" s="12"/>
      <c r="K8" s="3">
        <f t="shared" si="1"/>
        <v>0</v>
      </c>
      <c r="L8">
        <v>14</v>
      </c>
    </row>
    <row r="9" spans="1:12" ht="15">
      <c r="A9" s="9" t="s">
        <v>44</v>
      </c>
      <c r="B9" s="9">
        <v>19</v>
      </c>
      <c r="C9" s="9">
        <v>7</v>
      </c>
      <c r="D9" s="10">
        <f t="shared" si="0"/>
        <v>0.7307692307692307</v>
      </c>
      <c r="E9" s="12" t="s">
        <v>151</v>
      </c>
      <c r="F9" s="12" t="s">
        <v>152</v>
      </c>
      <c r="G9" s="12">
        <v>2</v>
      </c>
      <c r="H9" s="12">
        <v>4</v>
      </c>
      <c r="I9" s="12">
        <v>2</v>
      </c>
      <c r="J9" s="12">
        <v>3</v>
      </c>
      <c r="K9" s="3">
        <f t="shared" si="1"/>
        <v>6.2105263157894735</v>
      </c>
      <c r="L9">
        <v>14</v>
      </c>
    </row>
    <row r="10" spans="1:12" ht="15">
      <c r="A10" s="9" t="s">
        <v>50</v>
      </c>
      <c r="B10" s="9">
        <v>13</v>
      </c>
      <c r="C10" s="9">
        <v>5</v>
      </c>
      <c r="D10" s="10">
        <f t="shared" si="0"/>
        <v>0.7222222222222222</v>
      </c>
      <c r="E10" s="12"/>
      <c r="F10" s="12"/>
      <c r="G10" s="12"/>
      <c r="H10" s="12"/>
      <c r="I10" s="12"/>
      <c r="J10" s="12"/>
      <c r="K10" s="3">
        <f t="shared" si="1"/>
        <v>0</v>
      </c>
      <c r="L10">
        <v>14</v>
      </c>
    </row>
    <row r="11" spans="1:12" ht="15">
      <c r="A11" s="9" t="s">
        <v>45</v>
      </c>
      <c r="B11" s="9">
        <v>20</v>
      </c>
      <c r="C11" s="9">
        <v>8</v>
      </c>
      <c r="D11" s="10">
        <f t="shared" si="0"/>
        <v>0.7142857142857143</v>
      </c>
      <c r="E11" s="12" t="s">
        <v>126</v>
      </c>
      <c r="F11" s="12" t="s">
        <v>113</v>
      </c>
      <c r="G11" s="12">
        <v>2</v>
      </c>
      <c r="H11" s="12">
        <v>3</v>
      </c>
      <c r="I11" s="12">
        <v>1</v>
      </c>
      <c r="J11" s="12">
        <v>4</v>
      </c>
      <c r="K11" s="3">
        <f t="shared" si="1"/>
        <v>4.9</v>
      </c>
      <c r="L11">
        <v>14</v>
      </c>
    </row>
    <row r="12" spans="1:12" ht="15">
      <c r="A12" s="9" t="s">
        <v>48</v>
      </c>
      <c r="B12" s="9">
        <v>12</v>
      </c>
      <c r="C12" s="9">
        <v>5</v>
      </c>
      <c r="D12" s="10">
        <f t="shared" si="0"/>
        <v>0.7058823529411765</v>
      </c>
      <c r="E12" s="12"/>
      <c r="F12" s="12"/>
      <c r="G12" s="12"/>
      <c r="H12" s="12"/>
      <c r="I12" s="12"/>
      <c r="J12" s="12"/>
      <c r="K12" s="3">
        <f t="shared" si="1"/>
        <v>0</v>
      </c>
      <c r="L12">
        <v>14</v>
      </c>
    </row>
    <row r="13" spans="1:12" ht="15">
      <c r="A13" s="9" t="s">
        <v>47</v>
      </c>
      <c r="B13" s="9">
        <v>16</v>
      </c>
      <c r="C13" s="9">
        <v>7</v>
      </c>
      <c r="D13" s="10">
        <f t="shared" si="0"/>
        <v>0.6956521739130435</v>
      </c>
      <c r="E13" s="12"/>
      <c r="F13" s="12"/>
      <c r="G13" s="12"/>
      <c r="H13" s="12"/>
      <c r="I13" s="12"/>
      <c r="J13" s="12"/>
      <c r="K13" s="3">
        <f t="shared" si="1"/>
        <v>0</v>
      </c>
      <c r="L13">
        <v>8</v>
      </c>
    </row>
    <row r="14" spans="1:12" ht="15">
      <c r="A14" s="9" t="s">
        <v>52</v>
      </c>
      <c r="B14" s="9">
        <v>13</v>
      </c>
      <c r="C14" s="9">
        <v>7</v>
      </c>
      <c r="D14" s="10">
        <f t="shared" si="0"/>
        <v>0.65</v>
      </c>
      <c r="E14" s="12"/>
      <c r="F14" s="12"/>
      <c r="G14" s="12"/>
      <c r="H14" s="12"/>
      <c r="I14" s="12"/>
      <c r="J14" s="12"/>
      <c r="K14" s="3">
        <f t="shared" si="1"/>
        <v>0</v>
      </c>
      <c r="L14">
        <v>8</v>
      </c>
    </row>
    <row r="15" spans="1:12" ht="15">
      <c r="A15" s="9" t="s">
        <v>79</v>
      </c>
      <c r="B15" s="9">
        <v>11</v>
      </c>
      <c r="C15" s="9">
        <v>8</v>
      </c>
      <c r="D15" s="10">
        <f t="shared" si="0"/>
        <v>0.5789473684210527</v>
      </c>
      <c r="E15" s="12"/>
      <c r="F15" s="12"/>
      <c r="G15" s="12"/>
      <c r="H15" s="12"/>
      <c r="I15" s="12"/>
      <c r="J15" s="12"/>
      <c r="K15" s="3">
        <f t="shared" si="1"/>
        <v>0</v>
      </c>
      <c r="L15">
        <v>8</v>
      </c>
    </row>
    <row r="16" spans="1:12" ht="15">
      <c r="A16" s="9" t="s">
        <v>55</v>
      </c>
      <c r="B16" s="9">
        <v>11</v>
      </c>
      <c r="C16" s="9">
        <v>8</v>
      </c>
      <c r="D16" s="10">
        <f t="shared" si="0"/>
        <v>0.5789473684210527</v>
      </c>
      <c r="E16" s="12"/>
      <c r="F16" s="12"/>
      <c r="G16" s="12"/>
      <c r="H16" s="12"/>
      <c r="I16" s="12"/>
      <c r="J16" s="12"/>
      <c r="K16" s="3">
        <f t="shared" si="1"/>
        <v>0</v>
      </c>
      <c r="L16">
        <v>8</v>
      </c>
    </row>
    <row r="17" spans="1:12" ht="15">
      <c r="A17" s="9" t="s">
        <v>54</v>
      </c>
      <c r="B17" s="9">
        <v>12</v>
      </c>
      <c r="C17" s="9">
        <v>9</v>
      </c>
      <c r="D17" s="10">
        <f t="shared" si="0"/>
        <v>0.5714285714285714</v>
      </c>
      <c r="E17" s="12" t="s">
        <v>96</v>
      </c>
      <c r="F17" s="12" t="s">
        <v>108</v>
      </c>
      <c r="G17" s="12"/>
      <c r="H17" s="12">
        <v>2</v>
      </c>
      <c r="I17" s="12">
        <v>3</v>
      </c>
      <c r="J17" s="12"/>
      <c r="K17" s="3">
        <f t="shared" si="1"/>
        <v>4.333333333333333</v>
      </c>
      <c r="L17">
        <v>8</v>
      </c>
    </row>
    <row r="18" spans="1:12" ht="15">
      <c r="A18" s="9" t="s">
        <v>53</v>
      </c>
      <c r="B18" s="9">
        <v>11</v>
      </c>
      <c r="C18" s="9">
        <v>9</v>
      </c>
      <c r="D18" s="10">
        <f t="shared" si="0"/>
        <v>0.55</v>
      </c>
      <c r="E18" s="12"/>
      <c r="F18" s="12"/>
      <c r="G18" s="12"/>
      <c r="H18" s="12"/>
      <c r="I18" s="12"/>
      <c r="J18" s="12"/>
      <c r="K18" s="3">
        <f t="shared" si="1"/>
        <v>0</v>
      </c>
      <c r="L18">
        <v>2</v>
      </c>
    </row>
    <row r="19" spans="1:12" ht="15">
      <c r="A19" s="9" t="s">
        <v>90</v>
      </c>
      <c r="B19" s="9">
        <v>12</v>
      </c>
      <c r="C19" s="9">
        <v>10</v>
      </c>
      <c r="D19" s="10">
        <f t="shared" si="0"/>
        <v>0.5454545454545454</v>
      </c>
      <c r="K19" s="3">
        <f t="shared" si="1"/>
        <v>0</v>
      </c>
      <c r="L19">
        <v>2</v>
      </c>
    </row>
    <row r="20" spans="1:12" ht="15">
      <c r="A20" s="9" t="s">
        <v>104</v>
      </c>
      <c r="B20" s="9">
        <v>10</v>
      </c>
      <c r="C20" s="9">
        <v>9</v>
      </c>
      <c r="D20" s="10">
        <f t="shared" si="0"/>
        <v>0.5263157894736842</v>
      </c>
      <c r="K20" s="3">
        <f t="shared" si="1"/>
        <v>0</v>
      </c>
      <c r="L20">
        <v>2</v>
      </c>
    </row>
    <row r="21" spans="1:12" ht="15">
      <c r="A21" s="9" t="s">
        <v>80</v>
      </c>
      <c r="B21" s="9">
        <v>10</v>
      </c>
      <c r="C21" s="9">
        <v>10</v>
      </c>
      <c r="D21" s="10">
        <f t="shared" si="0"/>
        <v>0.5</v>
      </c>
      <c r="E21" s="12"/>
      <c r="F21" s="12"/>
      <c r="G21" s="12"/>
      <c r="H21" s="12"/>
      <c r="I21" s="12"/>
      <c r="J21" s="12"/>
      <c r="K21" s="3">
        <f t="shared" si="1"/>
        <v>0</v>
      </c>
      <c r="L21">
        <v>2</v>
      </c>
    </row>
    <row r="22" spans="1:12" ht="15">
      <c r="A22" s="9" t="s">
        <v>128</v>
      </c>
      <c r="B22" s="9">
        <v>10</v>
      </c>
      <c r="C22" s="9">
        <v>10</v>
      </c>
      <c r="D22" s="10">
        <f t="shared" si="0"/>
        <v>0.5</v>
      </c>
      <c r="K22" s="3">
        <f t="shared" si="1"/>
        <v>0</v>
      </c>
      <c r="L22">
        <v>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pane xSplit="1" topLeftCell="E1" activePane="topRight" state="frozen"/>
      <selection pane="topLeft" activeCell="A1" sqref="A1"/>
      <selection pane="topRight" activeCell="F11" sqref="F11"/>
    </sheetView>
  </sheetViews>
  <sheetFormatPr defaultColWidth="9.140625" defaultRowHeight="15"/>
  <cols>
    <col min="1" max="1" width="16.421875" style="0" bestFit="1" customWidth="1"/>
    <col min="2" max="2" width="6.00390625" style="0" bestFit="1" customWidth="1"/>
    <col min="3" max="3" width="5.28125" style="0" bestFit="1" customWidth="1"/>
    <col min="4" max="4" width="5.57421875" style="0" bestFit="1" customWidth="1"/>
    <col min="5" max="5" width="84.7109375" style="0" customWidth="1"/>
    <col min="6" max="6" width="30.8515625" style="0" bestFit="1" customWidth="1"/>
    <col min="7" max="8" width="8.28125" style="0" bestFit="1" customWidth="1"/>
    <col min="9" max="10" width="7.28125" style="0" bestFit="1" customWidth="1"/>
    <col min="11" max="11" width="4.57421875" style="0" bestFit="1" customWidth="1"/>
    <col min="12" max="12" width="8.140625" style="0" bestFit="1" customWidth="1"/>
  </cols>
  <sheetData>
    <row r="1" spans="1:12" ht="1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>
        <f>COUNTA(A4:A17)</f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 t="s">
        <v>5</v>
      </c>
      <c r="B3" s="1" t="s">
        <v>6</v>
      </c>
      <c r="C3" s="1" t="s">
        <v>7</v>
      </c>
      <c r="D3" s="1" t="s">
        <v>8</v>
      </c>
      <c r="E3" s="1" t="s">
        <v>10</v>
      </c>
      <c r="F3" s="1" t="s">
        <v>11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12</v>
      </c>
      <c r="L3" s="1" t="s">
        <v>69</v>
      </c>
    </row>
    <row r="4" spans="1:12" ht="15">
      <c r="A4" t="s">
        <v>57</v>
      </c>
      <c r="B4">
        <v>32</v>
      </c>
      <c r="C4">
        <v>1</v>
      </c>
      <c r="D4" s="2">
        <f aca="true" t="shared" si="0" ref="D4:D17">SUM(B4/(B4+C4))</f>
        <v>0.9696969696969697</v>
      </c>
      <c r="E4" s="12" t="s">
        <v>130</v>
      </c>
      <c r="F4" s="12" t="s">
        <v>43</v>
      </c>
      <c r="G4" s="12">
        <v>6</v>
      </c>
      <c r="H4" s="12">
        <v>8</v>
      </c>
      <c r="I4" s="12">
        <v>5</v>
      </c>
      <c r="J4" s="12">
        <v>3</v>
      </c>
      <c r="K4" s="3">
        <f aca="true" t="shared" si="1" ref="K4:K17">SUM((G4*20)+(H4*14)+(I4*8)+(J4*2))/B4</f>
        <v>8.6875</v>
      </c>
      <c r="L4">
        <v>20</v>
      </c>
    </row>
    <row r="5" spans="1:12" ht="15">
      <c r="A5" t="s">
        <v>58</v>
      </c>
      <c r="B5">
        <v>15</v>
      </c>
      <c r="C5">
        <v>3</v>
      </c>
      <c r="D5" s="2">
        <f t="shared" si="0"/>
        <v>0.8333333333333334</v>
      </c>
      <c r="E5" s="12" t="s">
        <v>132</v>
      </c>
      <c r="F5" s="12" t="s">
        <v>131</v>
      </c>
      <c r="G5" s="12">
        <v>2</v>
      </c>
      <c r="H5" s="12">
        <v>2</v>
      </c>
      <c r="I5" s="12">
        <v>2</v>
      </c>
      <c r="J5" s="12">
        <v>5</v>
      </c>
      <c r="K5" s="3">
        <f t="shared" si="1"/>
        <v>6.266666666666667</v>
      </c>
      <c r="L5">
        <v>20</v>
      </c>
    </row>
    <row r="6" spans="1:12" ht="15">
      <c r="A6" t="s">
        <v>61</v>
      </c>
      <c r="B6">
        <v>13</v>
      </c>
      <c r="C6">
        <v>3</v>
      </c>
      <c r="D6" s="2">
        <f t="shared" si="0"/>
        <v>0.8125</v>
      </c>
      <c r="E6" s="12" t="s">
        <v>134</v>
      </c>
      <c r="F6" s="12" t="s">
        <v>133</v>
      </c>
      <c r="G6" s="12"/>
      <c r="H6" s="12">
        <v>1</v>
      </c>
      <c r="I6" s="12"/>
      <c r="J6" s="12">
        <v>2</v>
      </c>
      <c r="K6" s="3">
        <f t="shared" si="1"/>
        <v>1.3846153846153846</v>
      </c>
      <c r="L6">
        <v>20</v>
      </c>
    </row>
    <row r="7" spans="1:12" ht="15">
      <c r="A7" t="s">
        <v>62</v>
      </c>
      <c r="B7">
        <v>13</v>
      </c>
      <c r="C7">
        <v>4</v>
      </c>
      <c r="D7" s="2">
        <f t="shared" si="0"/>
        <v>0.7647058823529411</v>
      </c>
      <c r="E7" s="12" t="s">
        <v>136</v>
      </c>
      <c r="F7" s="12" t="s">
        <v>135</v>
      </c>
      <c r="G7" s="12"/>
      <c r="H7" s="12">
        <v>2</v>
      </c>
      <c r="I7" s="12">
        <v>2</v>
      </c>
      <c r="J7" s="12"/>
      <c r="K7" s="3">
        <f t="shared" si="1"/>
        <v>3.3846153846153846</v>
      </c>
      <c r="L7">
        <v>14</v>
      </c>
    </row>
    <row r="8" spans="1:12" ht="15">
      <c r="A8" t="s">
        <v>65</v>
      </c>
      <c r="B8">
        <v>10</v>
      </c>
      <c r="C8">
        <v>4</v>
      </c>
      <c r="D8" s="2">
        <f t="shared" si="0"/>
        <v>0.7142857142857143</v>
      </c>
      <c r="E8" s="12"/>
      <c r="F8" s="12"/>
      <c r="G8" s="12"/>
      <c r="H8" s="12"/>
      <c r="I8" s="12"/>
      <c r="J8" s="12"/>
      <c r="K8" s="3">
        <f t="shared" si="1"/>
        <v>0</v>
      </c>
      <c r="L8">
        <v>14</v>
      </c>
    </row>
    <row r="9" spans="1:12" ht="15">
      <c r="A9" t="s">
        <v>60</v>
      </c>
      <c r="B9">
        <v>12</v>
      </c>
      <c r="C9">
        <v>5</v>
      </c>
      <c r="D9" s="2">
        <f t="shared" si="0"/>
        <v>0.7058823529411765</v>
      </c>
      <c r="E9" s="12"/>
      <c r="F9" s="12"/>
      <c r="G9" s="12"/>
      <c r="H9" s="12"/>
      <c r="I9" s="12"/>
      <c r="J9" s="12"/>
      <c r="K9" s="3">
        <f t="shared" si="1"/>
        <v>0</v>
      </c>
      <c r="L9">
        <v>14</v>
      </c>
    </row>
    <row r="10" spans="1:12" ht="15">
      <c r="A10" t="s">
        <v>72</v>
      </c>
      <c r="B10">
        <v>12</v>
      </c>
      <c r="C10">
        <v>5</v>
      </c>
      <c r="D10" s="2">
        <f t="shared" si="0"/>
        <v>0.7058823529411765</v>
      </c>
      <c r="E10" s="12"/>
      <c r="F10" s="12"/>
      <c r="G10" s="12"/>
      <c r="H10" s="12"/>
      <c r="I10" s="12"/>
      <c r="J10" s="12"/>
      <c r="K10" s="3">
        <f t="shared" si="1"/>
        <v>0</v>
      </c>
      <c r="L10">
        <v>14</v>
      </c>
    </row>
    <row r="11" spans="1:12" ht="15">
      <c r="A11" t="s">
        <v>71</v>
      </c>
      <c r="B11">
        <v>11</v>
      </c>
      <c r="C11">
        <v>5</v>
      </c>
      <c r="D11" s="2">
        <f t="shared" si="0"/>
        <v>0.6875</v>
      </c>
      <c r="E11" s="12"/>
      <c r="F11" s="12" t="s">
        <v>46</v>
      </c>
      <c r="G11" s="12"/>
      <c r="H11" s="12"/>
      <c r="I11" s="12"/>
      <c r="J11" s="12"/>
      <c r="K11" s="3">
        <f t="shared" si="1"/>
        <v>0</v>
      </c>
      <c r="L11">
        <v>8</v>
      </c>
    </row>
    <row r="12" spans="1:12" ht="15">
      <c r="A12" t="s">
        <v>59</v>
      </c>
      <c r="B12">
        <v>14</v>
      </c>
      <c r="C12">
        <v>7</v>
      </c>
      <c r="D12" s="2">
        <f t="shared" si="0"/>
        <v>0.6666666666666666</v>
      </c>
      <c r="E12" s="12"/>
      <c r="F12" s="12"/>
      <c r="G12" s="12"/>
      <c r="H12" s="12"/>
      <c r="I12" s="12"/>
      <c r="J12" s="12"/>
      <c r="K12" s="3">
        <f t="shared" si="1"/>
        <v>0</v>
      </c>
      <c r="L12">
        <v>8</v>
      </c>
    </row>
    <row r="13" spans="1:12" ht="15">
      <c r="A13" t="s">
        <v>66</v>
      </c>
      <c r="B13">
        <v>10</v>
      </c>
      <c r="C13">
        <v>6</v>
      </c>
      <c r="D13" s="2">
        <f t="shared" si="0"/>
        <v>0.625</v>
      </c>
      <c r="E13" s="12"/>
      <c r="F13" s="12"/>
      <c r="G13" s="12"/>
      <c r="H13" s="12"/>
      <c r="I13" s="12"/>
      <c r="J13" s="12"/>
      <c r="K13" s="3">
        <f t="shared" si="1"/>
        <v>0</v>
      </c>
      <c r="L13">
        <v>8</v>
      </c>
    </row>
    <row r="14" spans="1:12" ht="15">
      <c r="A14" t="s">
        <v>64</v>
      </c>
      <c r="B14">
        <v>10</v>
      </c>
      <c r="C14">
        <v>6</v>
      </c>
      <c r="D14" s="2">
        <f t="shared" si="0"/>
        <v>0.625</v>
      </c>
      <c r="E14" s="12"/>
      <c r="F14" s="12"/>
      <c r="G14" s="12"/>
      <c r="H14" s="12"/>
      <c r="I14" s="12"/>
      <c r="J14" s="12"/>
      <c r="K14" s="3">
        <f t="shared" si="1"/>
        <v>0</v>
      </c>
      <c r="L14">
        <v>8</v>
      </c>
    </row>
    <row r="15" spans="1:12" ht="15">
      <c r="A15" t="s">
        <v>105</v>
      </c>
      <c r="B15">
        <v>11</v>
      </c>
      <c r="C15">
        <v>9</v>
      </c>
      <c r="D15" s="2">
        <f t="shared" si="0"/>
        <v>0.55</v>
      </c>
      <c r="E15" s="12"/>
      <c r="F15" s="12"/>
      <c r="G15" s="12"/>
      <c r="H15" s="12"/>
      <c r="I15" s="12"/>
      <c r="J15" s="12"/>
      <c r="K15" s="3">
        <f t="shared" si="1"/>
        <v>0</v>
      </c>
      <c r="L15">
        <v>2</v>
      </c>
    </row>
    <row r="16" spans="1:12" ht="15">
      <c r="A16" t="s">
        <v>63</v>
      </c>
      <c r="B16">
        <v>9</v>
      </c>
      <c r="C16">
        <v>8</v>
      </c>
      <c r="D16" s="2">
        <f t="shared" si="0"/>
        <v>0.5294117647058824</v>
      </c>
      <c r="E16" s="12"/>
      <c r="F16" s="12"/>
      <c r="G16" s="12"/>
      <c r="H16" s="12"/>
      <c r="I16" s="12"/>
      <c r="J16" s="12"/>
      <c r="K16" s="3">
        <f t="shared" si="1"/>
        <v>0</v>
      </c>
      <c r="L16">
        <v>2</v>
      </c>
    </row>
    <row r="17" spans="1:12" ht="15">
      <c r="A17" t="s">
        <v>70</v>
      </c>
      <c r="B17">
        <v>9</v>
      </c>
      <c r="C17">
        <v>8</v>
      </c>
      <c r="D17" s="2">
        <f t="shared" si="0"/>
        <v>0.5294117647058824</v>
      </c>
      <c r="E17" s="12"/>
      <c r="F17" s="12"/>
      <c r="G17" s="12"/>
      <c r="H17" s="12"/>
      <c r="I17" s="12"/>
      <c r="J17" s="12"/>
      <c r="K17" s="3">
        <f t="shared" si="1"/>
        <v>0</v>
      </c>
      <c r="L17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Vernon Board of Ed</dc:creator>
  <cp:keywords/>
  <dc:description/>
  <cp:lastModifiedBy>Vernon Board of Ed</cp:lastModifiedBy>
  <cp:lastPrinted>2012-05-03T01:14:35Z</cp:lastPrinted>
  <dcterms:created xsi:type="dcterms:W3CDTF">2012-04-24T13:13:49Z</dcterms:created>
  <dcterms:modified xsi:type="dcterms:W3CDTF">2012-05-16T17:16:18Z</dcterms:modified>
  <cp:category/>
  <cp:version/>
  <cp:contentType/>
  <cp:contentStatus/>
</cp:coreProperties>
</file>